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Лист1!$A$1:$J$27</definedName>
  </definedNames>
  <calcPr calcId="144525"/>
</workbook>
</file>

<file path=xl/calcChain.xml><?xml version="1.0" encoding="utf-8"?>
<calcChain xmlns="http://schemas.openxmlformats.org/spreadsheetml/2006/main">
  <c r="G24" i="1" l="1"/>
  <c r="G22" i="1"/>
  <c r="G18" i="1"/>
  <c r="F18" i="1"/>
  <c r="G15" i="1"/>
  <c r="F15" i="1"/>
  <c r="G14" i="1"/>
  <c r="F14" i="1"/>
  <c r="G6" i="1"/>
  <c r="F6" i="1"/>
  <c r="J4" i="1" l="1"/>
  <c r="I4" i="1"/>
  <c r="H4" i="1"/>
  <c r="J24" i="1" l="1"/>
  <c r="I24" i="1"/>
  <c r="H24" i="1"/>
  <c r="J22" i="1"/>
  <c r="I22" i="1"/>
  <c r="H22" i="1"/>
  <c r="J15" i="1" l="1"/>
  <c r="I15" i="1"/>
  <c r="H15" i="1"/>
  <c r="J14" i="1"/>
  <c r="I14" i="1"/>
  <c r="H14" i="1"/>
</calcChain>
</file>

<file path=xl/sharedStrings.xml><?xml version="1.0" encoding="utf-8"?>
<sst xmlns="http://schemas.openxmlformats.org/spreadsheetml/2006/main" count="59" uniqueCount="50">
  <si>
    <t>Школа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</si>
  <si>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</si>
  <si>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</si>
  <si>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</si>
  <si>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</si>
  <si>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</si>
  <si>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</si>
  <si>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</si>
  <si>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</si>
  <si>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</si>
  <si>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</si>
  <si>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Отд/корп</t>
  </si>
  <si>
    <t>День</t>
  </si>
  <si>
    <t>Завтрак</t>
  </si>
  <si>
    <t>Обед</t>
  </si>
  <si>
    <t>закуска</t>
  </si>
  <si>
    <t>гор.блюдо</t>
  </si>
  <si>
    <t>гор.напиток</t>
  </si>
  <si>
    <t>хлеб</t>
  </si>
  <si>
    <t>Полдник</t>
  </si>
  <si>
    <t>1 блюдо</t>
  </si>
  <si>
    <t>2 блюдо</t>
  </si>
  <si>
    <t>гарнир</t>
  </si>
  <si>
    <t>сладкое</t>
  </si>
  <si>
    <t>хлеб бел.</t>
  </si>
  <si>
    <t>хлеб черн.</t>
  </si>
  <si>
    <t>Батоны нарезные</t>
  </si>
  <si>
    <t>Хлеб ржано-пшеничный</t>
  </si>
  <si>
    <t>1/200</t>
  </si>
  <si>
    <t>Хлеб пшеничный</t>
  </si>
  <si>
    <t>1/80</t>
  </si>
  <si>
    <t>Салат Витаминный</t>
  </si>
  <si>
    <t>Рыба, запеченная в омлете</t>
  </si>
  <si>
    <t>Картофельное пюре</t>
  </si>
  <si>
    <t>1/130</t>
  </si>
  <si>
    <t>Компот из смеси сухофруктов</t>
  </si>
  <si>
    <t>Пудинг творожный запеченный со сгущ.молоком</t>
  </si>
  <si>
    <t>Чай с сахаром</t>
  </si>
  <si>
    <t>2/30</t>
  </si>
  <si>
    <t>Суп картофельный с макаронными изд. (с курицей)</t>
  </si>
  <si>
    <t>1/30</t>
  </si>
  <si>
    <t>1/180</t>
  </si>
  <si>
    <t>Булочка Школьная</t>
  </si>
  <si>
    <t>напиток</t>
  </si>
  <si>
    <t>Сок в ассортименте (разливной)</t>
  </si>
  <si>
    <t>кисло-мол.прод.</t>
  </si>
  <si>
    <t>Йогурт Бифилайф</t>
  </si>
  <si>
    <t>150/30</t>
  </si>
  <si>
    <t>1/90</t>
  </si>
  <si>
    <t>Средняя школа №35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</si>
</sst>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0" borderId="4" xfId="0" applyBorder="1"/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5" xfId="0" applyBorder="1"/>
    <xf numFmtId="0" fontId="0" fillId="0" borderId="7" xfId="0" applyBorder="1"/>
    <xf numFmtId="0" fontId="3" fillId="2" borderId="1" xfId="0" applyFont="1" applyFill="1" applyBorder="1" applyAlignment="1"/>
    <xf numFmtId="0" fontId="3" fillId="2" borderId="1" xfId="0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/>
    </xf>
    <xf numFmtId="2" fontId="4" fillId="2" borderId="1" xfId="0" applyNumberFormat="1" applyFont="1" applyFill="1" applyBorder="1" applyAlignment="1">
      <alignment horizontal="center"/>
    </xf>
    <xf numFmtId="2" fontId="4" fillId="2" borderId="1" xfId="0" applyNumberFormat="1" applyFont="1" applyFill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2" fontId="0" fillId="2" borderId="1" xfId="0" applyNumberFormat="1" applyFill="1" applyBorder="1" applyAlignment="1">
      <alignment horizontal="center" vertical="center"/>
    </xf>
    <xf numFmtId="0" fontId="0" fillId="0" borderId="0" xfId="0" applyBorder="1"/>
    <xf numFmtId="0" fontId="3" fillId="2" borderId="2" xfId="0" applyFont="1" applyFill="1" applyBorder="1" applyAlignment="1">
      <alignment horizontal="left"/>
    </xf>
    <xf numFmtId="0" fontId="3" fillId="3" borderId="1" xfId="0" applyFont="1" applyFill="1" applyBorder="1" applyAlignment="1">
      <alignment horizontal="left"/>
    </xf>
    <xf numFmtId="0" fontId="0" fillId="0" borderId="1" xfId="0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center"/>
    </xf>
    <xf numFmtId="49" fontId="3" fillId="2" borderId="4" xfId="0" applyNumberFormat="1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center" vertical="center"/>
    </xf>
    <xf numFmtId="2" fontId="0" fillId="0" borderId="2" xfId="0" applyNumberFormat="1" applyBorder="1" applyAlignment="1"/>
    <xf numFmtId="2" fontId="0" fillId="0" borderId="3" xfId="0" applyNumberFormat="1" applyBorder="1" applyAlignment="1"/>
    <xf numFmtId="2" fontId="0" fillId="0" borderId="4" xfId="0" applyNumberFormat="1" applyBorder="1" applyAlignmen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tabSelected="1" view="pageBreakPreview" zoomScaleNormal="100" zoomScaleSheetLayoutView="100" workbookViewId="0">
      <selection activeCell="B1" sqref="B1:D1"/>
    </sheetView>
  </sheetViews>
  <sheetFormatPr defaultRowHeight="14.4" x14ac:dyDescent="0.3"/>
  <cols>
    <col min="1" max="1" width="14.44140625" customWidth="1"/>
    <col min="2" max="2" width="13.109375" customWidth="1"/>
    <col min="3" max="3" width="8.109375" customWidth="1"/>
    <col min="4" max="4" width="38.88671875" customWidth="1"/>
    <col min="7" max="7" width="10.33203125" customWidth="1"/>
    <col min="8" max="8" width="11.109375" customWidth="1"/>
    <col min="9" max="9" width="10.21875" customWidth="1"/>
    <col min="10" max="10" width="11" customWidth="1"/>
    <col min="12" max="12" width="12.109375" customWidth="1"/>
  </cols>
  <sheetData>
    <row r="1" spans="1:12" x14ac:dyDescent="0.3">
      <c r="A1" t="s">
        <v>0</v>
      </c>
      <c r="B1" s="26" t="s">
        <v>49</v>
      </c>
      <c r="C1" s="27"/>
      <c r="D1" s="28"/>
      <c r="E1" t="s">
        <v>11</v>
      </c>
      <c r="F1" s="1"/>
      <c r="I1" t="s">
        <v>12</v>
      </c>
      <c r="J1" s="3">
        <v>44474</v>
      </c>
    </row>
    <row r="3" spans="1:12" x14ac:dyDescent="0.3">
      <c r="A3" s="6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5" t="s">
        <v>7</v>
      </c>
      <c r="H3" s="4" t="s">
        <v>8</v>
      </c>
      <c r="I3" s="4" t="s">
        <v>9</v>
      </c>
      <c r="J3" s="4" t="s">
        <v>10</v>
      </c>
      <c r="L3" s="18"/>
    </row>
    <row r="4" spans="1:12" x14ac:dyDescent="0.3">
      <c r="A4" s="8"/>
      <c r="B4" s="2" t="s">
        <v>16</v>
      </c>
      <c r="C4" s="21">
        <v>319</v>
      </c>
      <c r="D4" s="10" t="s">
        <v>36</v>
      </c>
      <c r="E4" s="12" t="s">
        <v>47</v>
      </c>
      <c r="F4" s="13">
        <v>64.86</v>
      </c>
      <c r="G4" s="13">
        <v>361.61</v>
      </c>
      <c r="H4" s="15">
        <f>27.09/190*180</f>
        <v>25.664210526315792</v>
      </c>
      <c r="I4" s="15">
        <f>19.23/190*180</f>
        <v>18.217894736842105</v>
      </c>
      <c r="J4" s="15">
        <f>63.62/190*180</f>
        <v>60.271578947368418</v>
      </c>
      <c r="L4" s="18"/>
    </row>
    <row r="5" spans="1:12" x14ac:dyDescent="0.3">
      <c r="A5" s="9"/>
      <c r="B5" s="2" t="s">
        <v>18</v>
      </c>
      <c r="C5" s="21">
        <v>111</v>
      </c>
      <c r="D5" s="11" t="s">
        <v>26</v>
      </c>
      <c r="E5" s="12" t="s">
        <v>38</v>
      </c>
      <c r="F5" s="13">
        <v>6.42</v>
      </c>
      <c r="G5" s="13">
        <v>112.36</v>
      </c>
      <c r="H5" s="15">
        <v>2.33</v>
      </c>
      <c r="I5" s="15">
        <v>1.3</v>
      </c>
      <c r="J5" s="15">
        <v>23.1</v>
      </c>
      <c r="L5" s="18"/>
    </row>
    <row r="6" spans="1:12" x14ac:dyDescent="0.3">
      <c r="A6" s="9" t="s">
        <v>13</v>
      </c>
      <c r="B6" s="2" t="s">
        <v>18</v>
      </c>
      <c r="C6" s="21">
        <v>109</v>
      </c>
      <c r="D6" s="11" t="s">
        <v>27</v>
      </c>
      <c r="E6" s="12" t="s">
        <v>38</v>
      </c>
      <c r="F6" s="13">
        <f>2.21*2</f>
        <v>4.42</v>
      </c>
      <c r="G6" s="13">
        <f>38.96*2</f>
        <v>77.92</v>
      </c>
      <c r="H6" s="16">
        <v>2.46</v>
      </c>
      <c r="I6" s="16">
        <v>0.45</v>
      </c>
      <c r="J6" s="16">
        <v>10.02</v>
      </c>
      <c r="L6" s="18"/>
    </row>
    <row r="7" spans="1:12" ht="14.4" customHeight="1" x14ac:dyDescent="0.3">
      <c r="A7" s="9"/>
      <c r="B7" s="1" t="s">
        <v>17</v>
      </c>
      <c r="C7" s="21">
        <v>864</v>
      </c>
      <c r="D7" s="10" t="s">
        <v>37</v>
      </c>
      <c r="E7" s="23" t="s">
        <v>28</v>
      </c>
      <c r="F7" s="13">
        <v>2.4300000000000002</v>
      </c>
      <c r="G7" s="13">
        <v>60.2</v>
      </c>
      <c r="H7" s="22">
        <v>0.4</v>
      </c>
      <c r="I7" s="22">
        <v>0.1</v>
      </c>
      <c r="J7" s="22">
        <v>15.06</v>
      </c>
      <c r="L7" s="18"/>
    </row>
    <row r="8" spans="1:12" x14ac:dyDescent="0.3">
      <c r="A8" s="9"/>
      <c r="B8" s="2"/>
      <c r="C8" s="21"/>
      <c r="D8" s="1"/>
      <c r="E8" s="1"/>
      <c r="F8" s="16"/>
      <c r="G8" s="16"/>
      <c r="H8" s="16"/>
      <c r="I8" s="16"/>
      <c r="J8" s="16"/>
      <c r="L8" s="18"/>
    </row>
    <row r="9" spans="1:12" x14ac:dyDescent="0.3">
      <c r="A9" s="9"/>
      <c r="B9" s="2"/>
      <c r="C9" s="21"/>
      <c r="D9" s="1"/>
      <c r="E9" s="1"/>
      <c r="F9" s="16"/>
      <c r="G9" s="16"/>
      <c r="H9" s="16"/>
      <c r="I9" s="16"/>
      <c r="J9" s="16"/>
      <c r="L9" s="18"/>
    </row>
    <row r="10" spans="1:12" x14ac:dyDescent="0.3">
      <c r="A10" s="9"/>
      <c r="B10" s="2"/>
      <c r="C10" s="21"/>
      <c r="D10" s="1"/>
      <c r="E10" s="1"/>
      <c r="F10" s="16"/>
      <c r="G10" s="16"/>
      <c r="H10" s="16"/>
      <c r="I10" s="16"/>
      <c r="J10" s="16"/>
      <c r="L10" s="18"/>
    </row>
    <row r="11" spans="1:12" x14ac:dyDescent="0.3">
      <c r="A11" s="9"/>
      <c r="B11" s="2"/>
      <c r="C11" s="21"/>
      <c r="D11" s="1"/>
      <c r="E11" s="1"/>
      <c r="F11" s="16"/>
      <c r="G11" s="16"/>
      <c r="H11" s="16"/>
      <c r="I11" s="16"/>
      <c r="J11" s="16"/>
      <c r="L11" s="18"/>
    </row>
    <row r="12" spans="1:12" x14ac:dyDescent="0.3">
      <c r="A12" s="8"/>
      <c r="B12" s="2" t="s">
        <v>15</v>
      </c>
      <c r="C12" s="21">
        <v>2</v>
      </c>
      <c r="D12" s="19" t="s">
        <v>31</v>
      </c>
      <c r="E12" s="12" t="s">
        <v>30</v>
      </c>
      <c r="F12" s="13">
        <v>15.41</v>
      </c>
      <c r="G12" s="13">
        <v>110.4</v>
      </c>
      <c r="H12" s="14">
        <v>0.88</v>
      </c>
      <c r="I12" s="14">
        <v>8.08</v>
      </c>
      <c r="J12" s="14">
        <v>8.48</v>
      </c>
      <c r="L12" s="18"/>
    </row>
    <row r="13" spans="1:12" x14ac:dyDescent="0.3">
      <c r="A13" s="9"/>
      <c r="B13" s="2" t="s">
        <v>20</v>
      </c>
      <c r="C13" s="21">
        <v>147</v>
      </c>
      <c r="D13" s="11" t="s">
        <v>39</v>
      </c>
      <c r="E13" s="12" t="s">
        <v>28</v>
      </c>
      <c r="F13" s="13">
        <v>18.48</v>
      </c>
      <c r="G13" s="13">
        <v>170.14</v>
      </c>
      <c r="H13" s="15">
        <v>7.08</v>
      </c>
      <c r="I13" s="15">
        <v>6.92</v>
      </c>
      <c r="J13" s="15">
        <v>19.82</v>
      </c>
      <c r="L13" s="18"/>
    </row>
    <row r="14" spans="1:12" x14ac:dyDescent="0.3">
      <c r="A14" s="9"/>
      <c r="B14" s="2" t="s">
        <v>21</v>
      </c>
      <c r="C14" s="21">
        <v>337</v>
      </c>
      <c r="D14" s="20" t="s">
        <v>32</v>
      </c>
      <c r="E14" s="12" t="s">
        <v>48</v>
      </c>
      <c r="F14" s="13">
        <f>52.67/100*90</f>
        <v>47.403000000000006</v>
      </c>
      <c r="G14" s="13">
        <f>198.49/100*90</f>
        <v>178.64100000000002</v>
      </c>
      <c r="H14" s="14">
        <f>16.37/100*90</f>
        <v>14.733000000000001</v>
      </c>
      <c r="I14" s="14">
        <f>11.18/100*90</f>
        <v>10.061999999999999</v>
      </c>
      <c r="J14" s="14">
        <f>5.9/100*90</f>
        <v>5.3100000000000005</v>
      </c>
      <c r="L14" s="18"/>
    </row>
    <row r="15" spans="1:12" x14ac:dyDescent="0.3">
      <c r="A15" s="9"/>
      <c r="B15" s="2" t="s">
        <v>22</v>
      </c>
      <c r="C15" s="21">
        <v>429</v>
      </c>
      <c r="D15" s="20" t="s">
        <v>33</v>
      </c>
      <c r="E15" s="12" t="s">
        <v>34</v>
      </c>
      <c r="F15" s="13">
        <f>22.99/150*130</f>
        <v>19.924666666666667</v>
      </c>
      <c r="G15" s="13">
        <f>148.73/150*130</f>
        <v>128.89933333333332</v>
      </c>
      <c r="H15" s="14">
        <f>3.26/150*130</f>
        <v>2.825333333333333</v>
      </c>
      <c r="I15" s="14">
        <f>5.37/150*130</f>
        <v>4.6539999999999999</v>
      </c>
      <c r="J15" s="14">
        <f>21.71/150*130</f>
        <v>18.815333333333335</v>
      </c>
      <c r="L15" s="18"/>
    </row>
    <row r="16" spans="1:12" x14ac:dyDescent="0.3">
      <c r="A16" s="9" t="s">
        <v>14</v>
      </c>
      <c r="B16" s="2" t="s">
        <v>24</v>
      </c>
      <c r="C16" s="21">
        <v>108</v>
      </c>
      <c r="D16" s="11" t="s">
        <v>29</v>
      </c>
      <c r="E16" s="12" t="s">
        <v>40</v>
      </c>
      <c r="F16" s="13">
        <v>2.4300000000000002</v>
      </c>
      <c r="G16" s="13">
        <v>50.19</v>
      </c>
      <c r="H16" s="16">
        <v>1.74</v>
      </c>
      <c r="I16" s="16">
        <v>0.18</v>
      </c>
      <c r="J16" s="16">
        <v>14.76</v>
      </c>
      <c r="L16" s="18"/>
    </row>
    <row r="17" spans="1:12" x14ac:dyDescent="0.3">
      <c r="A17" s="9"/>
      <c r="B17" s="2" t="s">
        <v>25</v>
      </c>
      <c r="C17" s="21">
        <v>109</v>
      </c>
      <c r="D17" s="11" t="s">
        <v>27</v>
      </c>
      <c r="E17" s="12" t="s">
        <v>40</v>
      </c>
      <c r="F17" s="13">
        <v>2.21</v>
      </c>
      <c r="G17" s="13">
        <v>38.96</v>
      </c>
      <c r="H17" s="16">
        <v>1.48</v>
      </c>
      <c r="I17" s="16">
        <v>0.27</v>
      </c>
      <c r="J17" s="16">
        <v>10.02</v>
      </c>
      <c r="L17" s="18"/>
    </row>
    <row r="18" spans="1:12" x14ac:dyDescent="0.3">
      <c r="A18" s="9"/>
      <c r="B18" s="2" t="s">
        <v>43</v>
      </c>
      <c r="C18" s="21">
        <v>508</v>
      </c>
      <c r="D18" s="11" t="s">
        <v>35</v>
      </c>
      <c r="E18" s="12" t="s">
        <v>41</v>
      </c>
      <c r="F18" s="13">
        <f>6.99/200*180</f>
        <v>6.2910000000000004</v>
      </c>
      <c r="G18" s="13">
        <f>73.8/200*180</f>
        <v>66.42</v>
      </c>
      <c r="H18" s="14">
        <v>0.1</v>
      </c>
      <c r="I18" s="14">
        <v>0</v>
      </c>
      <c r="J18" s="14">
        <v>19.399999999999999</v>
      </c>
      <c r="L18" s="18"/>
    </row>
    <row r="19" spans="1:12" x14ac:dyDescent="0.3">
      <c r="A19" s="9"/>
      <c r="B19" s="2"/>
      <c r="C19" s="21"/>
      <c r="D19" s="1"/>
      <c r="E19" s="1"/>
      <c r="F19" s="16"/>
      <c r="G19" s="16"/>
      <c r="H19" s="16"/>
      <c r="I19" s="16"/>
      <c r="J19" s="16"/>
      <c r="L19" s="18"/>
    </row>
    <row r="20" spans="1:12" x14ac:dyDescent="0.3">
      <c r="A20" s="9"/>
      <c r="B20" s="2"/>
      <c r="C20" s="21"/>
      <c r="D20" s="1"/>
      <c r="E20" s="1"/>
      <c r="F20" s="16"/>
      <c r="G20" s="16"/>
      <c r="H20" s="16"/>
      <c r="I20" s="16"/>
      <c r="J20" s="16"/>
      <c r="L20" s="18"/>
    </row>
    <row r="21" spans="1:12" x14ac:dyDescent="0.3">
      <c r="A21" s="9"/>
      <c r="B21" s="2"/>
      <c r="C21" s="21"/>
      <c r="D21" s="1"/>
      <c r="E21" s="1"/>
      <c r="F21" s="16"/>
      <c r="G21" s="16"/>
      <c r="H21" s="16"/>
      <c r="I21" s="16"/>
      <c r="J21" s="16"/>
      <c r="L21" s="18"/>
    </row>
    <row r="22" spans="1:12" x14ac:dyDescent="0.3">
      <c r="A22" s="8"/>
      <c r="B22" s="2" t="s">
        <v>23</v>
      </c>
      <c r="C22" s="21">
        <v>567</v>
      </c>
      <c r="D22" s="11" t="s">
        <v>42</v>
      </c>
      <c r="E22" s="12" t="s">
        <v>30</v>
      </c>
      <c r="F22" s="13">
        <v>11.52</v>
      </c>
      <c r="G22" s="13">
        <f>161.8/60*80</f>
        <v>215.73333333333335</v>
      </c>
      <c r="H22" s="16">
        <f>2.8/60*80</f>
        <v>3.7333333333333329</v>
      </c>
      <c r="I22" s="16">
        <f>2/60*80</f>
        <v>2.6666666666666665</v>
      </c>
      <c r="J22" s="16">
        <f>33.5/60*80</f>
        <v>44.666666666666671</v>
      </c>
      <c r="L22" s="18"/>
    </row>
    <row r="23" spans="1:12" x14ac:dyDescent="0.3">
      <c r="A23" s="9"/>
      <c r="B23" s="1" t="s">
        <v>43</v>
      </c>
      <c r="C23" s="21">
        <v>518</v>
      </c>
      <c r="D23" s="11" t="s">
        <v>44</v>
      </c>
      <c r="E23" s="12" t="s">
        <v>28</v>
      </c>
      <c r="F23" s="13">
        <v>13.65</v>
      </c>
      <c r="G23" s="13">
        <v>84.44</v>
      </c>
      <c r="H23" s="17">
        <v>1</v>
      </c>
      <c r="I23" s="17">
        <v>0.2</v>
      </c>
      <c r="J23" s="17">
        <v>20.2</v>
      </c>
      <c r="L23" s="18"/>
    </row>
    <row r="24" spans="1:12" x14ac:dyDescent="0.3">
      <c r="A24" s="9" t="s">
        <v>19</v>
      </c>
      <c r="B24" s="2" t="s">
        <v>45</v>
      </c>
      <c r="C24" s="21">
        <v>464</v>
      </c>
      <c r="D24" s="10" t="s">
        <v>46</v>
      </c>
      <c r="E24" s="24" t="s">
        <v>28</v>
      </c>
      <c r="F24" s="25">
        <v>33.07</v>
      </c>
      <c r="G24" s="25">
        <f>88.4/130*200</f>
        <v>136</v>
      </c>
      <c r="H24" s="16">
        <f>4.5/180*200</f>
        <v>5</v>
      </c>
      <c r="I24" s="16">
        <f>3.06/180*200</f>
        <v>3.4000000000000004</v>
      </c>
      <c r="J24" s="16">
        <f>6.3/180*200</f>
        <v>6.9999999999999991</v>
      </c>
      <c r="L24" s="18"/>
    </row>
    <row r="25" spans="1:12" x14ac:dyDescent="0.3">
      <c r="A25" s="9"/>
      <c r="B25" s="2"/>
      <c r="C25" s="1"/>
      <c r="D25" s="1"/>
      <c r="E25" s="1"/>
      <c r="F25" s="16"/>
      <c r="G25" s="16"/>
      <c r="H25" s="16"/>
      <c r="I25" s="16"/>
      <c r="J25" s="16"/>
    </row>
    <row r="26" spans="1:12" x14ac:dyDescent="0.3">
      <c r="A26" s="9"/>
      <c r="B26" s="2"/>
      <c r="C26" s="1"/>
      <c r="D26" s="1"/>
      <c r="E26" s="1"/>
      <c r="F26" s="16"/>
      <c r="G26" s="16"/>
      <c r="H26" s="16"/>
      <c r="I26" s="16"/>
      <c r="J26" s="16"/>
    </row>
    <row r="27" spans="1:12" x14ac:dyDescent="0.3">
      <c r="A27" s="7"/>
      <c r="B27" s="2"/>
      <c r="C27" s="1"/>
      <c r="D27" s="1"/>
      <c r="E27" s="1"/>
      <c r="F27" s="16"/>
      <c r="G27" s="16"/>
      <c r="H27" s="16"/>
      <c r="I27" s="16"/>
      <c r="J27" s="16"/>
    </row>
  </sheetData>
  <pageMargins left="0.7" right="0.7" top="0.75" bottom="0.75" header="0.3" footer="0.3"/>
  <pageSetup paperSize="9" scale="97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2021-10-08T22:19:14Z</dcterms:modified>
</cp:coreProperties>
</file>