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9" i="1" l="1"/>
  <c r="F19" i="1"/>
  <c r="G18" i="1"/>
  <c r="G17" i="1"/>
  <c r="F17" i="1"/>
  <c r="G14" i="1"/>
  <c r="F14" i="1"/>
  <c r="G11" i="1"/>
  <c r="F11" i="1"/>
  <c r="G10" i="1"/>
  <c r="F10" i="1"/>
  <c r="F7" i="1"/>
  <c r="G6" i="1"/>
  <c r="J18" i="1" l="1"/>
  <c r="I18" i="1"/>
  <c r="H18" i="1"/>
  <c r="J17" i="1" l="1"/>
  <c r="I17" i="1"/>
  <c r="H17" i="1"/>
  <c r="J14" i="1"/>
  <c r="I14" i="1"/>
  <c r="H14" i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<sst xmlns="http://schemas.openxmlformats.org/spreadsheetml/2006/main" count="65" uniqueCount="53">
  <si>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</si>
  <si>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</si>
  <si>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</si>
  <si>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</si>
  <si>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</si>
  <si>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</si>
  <si>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</si>
  <si>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</si>
  <si>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</si>
  <si>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</si>
  <si>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</si>
  <si>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</si>
  <si>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</si>
  <si>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</si>
  <si>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</si>
  <si>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</si>
  <si>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</si>
  <si>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</si>
  <si>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</si>
  <si>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</si>
  <si>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</si>
  <si>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</si>
  <si>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</si>
  <si>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</si>
  <si>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</si>
  <si>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</si>
  <si>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</si>
  <si>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</si>
  <si>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</si>
  <si>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</si>
  <si>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</si>
  <si>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</si>
  <si>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</si>
  <si>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</si>
  <si>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</si>
  <si>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</si>
  <si>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</si>
  <si>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</si>
  <si>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</si>
  <si>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</si>
  <si>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</si>
  <si>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</si>
  <si>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</si>
  <si>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</si>
  <si>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</si>
  <si>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</si>
  <si>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</si>
  <si>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напиток</t>
  </si>
  <si>
    <t>1/100</t>
  </si>
  <si>
    <t>1/50</t>
  </si>
  <si>
    <t>1/130</t>
  </si>
  <si>
    <t>Ватрушка с творогом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</si>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</sst>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view="pageBreakPreview" zoomScaleNormal="100" zoomScaleSheetLayoutView="100" workbookViewId="0">
      <selection activeCell="L19" sqref="L19:R19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2" t="s">
        <v>52</v>
      </c>
      <c r="C1" s="23"/>
      <c r="D1" s="24"/>
      <c r="E1" t="s">
        <v>11</v>
      </c>
      <c r="F1" s="1"/>
      <c r="I1" t="s">
        <v>12</v>
      </c>
      <c r="J1" s="3">
        <v>44694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7"/>
    </row>
    <row r="4" spans="1:12" x14ac:dyDescent="0.25">
      <c r="A4" s="7" t="s">
        <v>13</v>
      </c>
      <c r="B4" s="2" t="s">
        <v>16</v>
      </c>
      <c r="C4" s="21">
        <v>266</v>
      </c>
      <c r="D4" s="9" t="s">
        <v>40</v>
      </c>
      <c r="E4" s="11" t="s">
        <v>28</v>
      </c>
      <c r="F4" s="12">
        <v>22.77</v>
      </c>
      <c r="G4" s="12">
        <v>203.81</v>
      </c>
      <c r="H4" s="13">
        <v>6.55</v>
      </c>
      <c r="I4" s="13">
        <v>7.88</v>
      </c>
      <c r="J4" s="13">
        <v>26.69</v>
      </c>
      <c r="L4" s="17"/>
    </row>
    <row r="5" spans="1:12" x14ac:dyDescent="0.25">
      <c r="A5" s="8"/>
      <c r="B5" s="2" t="s">
        <v>15</v>
      </c>
      <c r="C5" s="21">
        <v>105</v>
      </c>
      <c r="D5" s="9" t="s">
        <v>32</v>
      </c>
      <c r="E5" s="11" t="s">
        <v>33</v>
      </c>
      <c r="F5" s="12">
        <v>11.38</v>
      </c>
      <c r="G5" s="12">
        <v>74.8</v>
      </c>
      <c r="H5" s="13">
        <v>0.05</v>
      </c>
      <c r="I5" s="13">
        <v>8.25</v>
      </c>
      <c r="J5" s="13">
        <v>0.08</v>
      </c>
      <c r="L5" s="17"/>
    </row>
    <row r="6" spans="1:12" x14ac:dyDescent="0.25">
      <c r="A6" s="8"/>
      <c r="B6" s="2" t="s">
        <v>15</v>
      </c>
      <c r="C6" s="21">
        <v>100</v>
      </c>
      <c r="D6" s="18" t="s">
        <v>34</v>
      </c>
      <c r="E6" s="11" t="s">
        <v>41</v>
      </c>
      <c r="F6" s="12">
        <v>20.3</v>
      </c>
      <c r="G6" s="12">
        <f>71.12</f>
        <v>71.12</v>
      </c>
      <c r="H6" s="15">
        <v>5.2</v>
      </c>
      <c r="I6" s="15">
        <v>5.31</v>
      </c>
      <c r="J6" s="15">
        <v>0.69</v>
      </c>
      <c r="L6" s="17"/>
    </row>
    <row r="7" spans="1:12" x14ac:dyDescent="0.25">
      <c r="A7" s="8"/>
      <c r="B7" s="2" t="s">
        <v>18</v>
      </c>
      <c r="C7" s="21">
        <v>111</v>
      </c>
      <c r="D7" s="10" t="s">
        <v>26</v>
      </c>
      <c r="E7" s="11" t="s">
        <v>42</v>
      </c>
      <c r="F7" s="12">
        <f>3.34*2</f>
        <v>6.68</v>
      </c>
      <c r="G7" s="12">
        <v>112.36</v>
      </c>
      <c r="H7" s="14">
        <v>2.33</v>
      </c>
      <c r="I7" s="14">
        <v>1.3</v>
      </c>
      <c r="J7" s="14">
        <v>23.1</v>
      </c>
      <c r="L7" s="17"/>
    </row>
    <row r="8" spans="1:12" ht="14.45" customHeight="1" x14ac:dyDescent="0.25">
      <c r="A8" s="8"/>
      <c r="B8" s="2" t="s">
        <v>18</v>
      </c>
      <c r="C8" s="21">
        <v>109</v>
      </c>
      <c r="D8" s="10" t="s">
        <v>27</v>
      </c>
      <c r="E8" s="11" t="s">
        <v>38</v>
      </c>
      <c r="F8" s="12">
        <v>2.57</v>
      </c>
      <c r="G8" s="12">
        <v>38.96</v>
      </c>
      <c r="H8" s="15">
        <v>1.48</v>
      </c>
      <c r="I8" s="15">
        <v>0.27</v>
      </c>
      <c r="J8" s="15">
        <v>10.02</v>
      </c>
      <c r="L8" s="17"/>
    </row>
    <row r="9" spans="1:12" x14ac:dyDescent="0.25">
      <c r="A9" s="8"/>
      <c r="B9" s="1" t="s">
        <v>17</v>
      </c>
      <c r="C9" s="21">
        <v>501</v>
      </c>
      <c r="D9" s="10" t="s">
        <v>43</v>
      </c>
      <c r="E9" s="11" t="s">
        <v>29</v>
      </c>
      <c r="F9" s="12">
        <v>12.21</v>
      </c>
      <c r="G9" s="12">
        <v>79</v>
      </c>
      <c r="H9" s="20">
        <v>3.2</v>
      </c>
      <c r="I9" s="20">
        <v>2.7</v>
      </c>
      <c r="J9" s="20">
        <v>15.9</v>
      </c>
      <c r="L9" s="17"/>
    </row>
    <row r="10" spans="1:12" x14ac:dyDescent="0.25">
      <c r="A10" s="7" t="s">
        <v>14</v>
      </c>
      <c r="B10" s="2" t="s">
        <v>15</v>
      </c>
      <c r="C10" s="21">
        <v>38</v>
      </c>
      <c r="D10" s="10" t="s">
        <v>44</v>
      </c>
      <c r="E10" s="11" t="s">
        <v>49</v>
      </c>
      <c r="F10" s="12">
        <f>19.12/80*50</f>
        <v>11.950000000000001</v>
      </c>
      <c r="G10" s="12">
        <f>82.26/80*50</f>
        <v>51.412500000000009</v>
      </c>
      <c r="H10" s="13">
        <v>2.7</v>
      </c>
      <c r="I10" s="13">
        <v>3.42</v>
      </c>
      <c r="J10" s="13">
        <v>10.27</v>
      </c>
      <c r="L10" s="17"/>
    </row>
    <row r="11" spans="1:12" x14ac:dyDescent="0.25">
      <c r="A11" s="8"/>
      <c r="B11" s="2" t="s">
        <v>20</v>
      </c>
      <c r="C11" s="21">
        <v>144</v>
      </c>
      <c r="D11" s="10" t="s">
        <v>35</v>
      </c>
      <c r="E11" s="11" t="s">
        <v>28</v>
      </c>
      <c r="F11" s="12">
        <f>23.85/200*180</f>
        <v>21.465</v>
      </c>
      <c r="G11" s="12">
        <f>173.04/200*180</f>
        <v>155.73599999999999</v>
      </c>
      <c r="H11" s="14">
        <v>8.94</v>
      </c>
      <c r="I11" s="14">
        <v>7.44</v>
      </c>
      <c r="J11" s="14">
        <v>17.54</v>
      </c>
      <c r="L11" s="17"/>
    </row>
    <row r="12" spans="1:12" x14ac:dyDescent="0.25">
      <c r="A12" s="8"/>
      <c r="B12" s="2" t="s">
        <v>21</v>
      </c>
      <c r="C12" s="21">
        <v>345</v>
      </c>
      <c r="D12" s="10" t="s">
        <v>36</v>
      </c>
      <c r="E12" s="11" t="s">
        <v>45</v>
      </c>
      <c r="F12" s="12">
        <v>41.43</v>
      </c>
      <c r="G12" s="12">
        <v>114.59</v>
      </c>
      <c r="H12" s="14">
        <v>13.88</v>
      </c>
      <c r="I12" s="14">
        <v>2.95</v>
      </c>
      <c r="J12" s="14">
        <v>8.92</v>
      </c>
      <c r="L12" s="17"/>
    </row>
    <row r="13" spans="1:12" x14ac:dyDescent="0.25">
      <c r="A13" s="8"/>
      <c r="B13" s="2" t="s">
        <v>22</v>
      </c>
      <c r="C13" s="21">
        <v>435</v>
      </c>
      <c r="D13" s="19" t="s">
        <v>37</v>
      </c>
      <c r="E13" s="11" t="s">
        <v>38</v>
      </c>
      <c r="F13" s="12">
        <v>4.6100000000000003</v>
      </c>
      <c r="G13" s="12">
        <v>24.71</v>
      </c>
      <c r="H13" s="14">
        <v>1.03</v>
      </c>
      <c r="I13" s="14">
        <v>1.1599999999999999</v>
      </c>
      <c r="J13" s="14">
        <v>2.4500000000000002</v>
      </c>
      <c r="L13" s="17"/>
    </row>
    <row r="14" spans="1:12" x14ac:dyDescent="0.25">
      <c r="A14" s="8"/>
      <c r="B14" s="2" t="s">
        <v>22</v>
      </c>
      <c r="C14" s="21">
        <v>173</v>
      </c>
      <c r="D14" s="10" t="s">
        <v>39</v>
      </c>
      <c r="E14" s="11" t="s">
        <v>50</v>
      </c>
      <c r="F14" s="12">
        <f>30.27/150*130</f>
        <v>26.234000000000002</v>
      </c>
      <c r="G14" s="12">
        <f>133.46/150*145</f>
        <v>129.01133333333334</v>
      </c>
      <c r="H14" s="15">
        <f>3.02/150*130</f>
        <v>2.6173333333333333</v>
      </c>
      <c r="I14" s="15">
        <f>2.67/150*130</f>
        <v>2.3140000000000001</v>
      </c>
      <c r="J14" s="15">
        <f>24.27/150*130</f>
        <v>21.033999999999999</v>
      </c>
      <c r="L14" s="17"/>
    </row>
    <row r="15" spans="1:12" x14ac:dyDescent="0.25">
      <c r="A15" s="8"/>
      <c r="B15" s="2" t="s">
        <v>24</v>
      </c>
      <c r="C15" s="21">
        <v>108</v>
      </c>
      <c r="D15" s="18" t="s">
        <v>30</v>
      </c>
      <c r="E15" s="11" t="s">
        <v>38</v>
      </c>
      <c r="F15" s="12">
        <v>2.57</v>
      </c>
      <c r="G15" s="12">
        <v>50.19</v>
      </c>
      <c r="H15" s="15">
        <v>1.74</v>
      </c>
      <c r="I15" s="15">
        <v>0.18</v>
      </c>
      <c r="J15" s="15">
        <v>14.76</v>
      </c>
      <c r="L15" s="17"/>
    </row>
    <row r="16" spans="1:12" x14ac:dyDescent="0.25">
      <c r="A16" s="8"/>
      <c r="B16" s="2" t="s">
        <v>25</v>
      </c>
      <c r="C16" s="21">
        <v>109</v>
      </c>
      <c r="D16" s="18" t="s">
        <v>27</v>
      </c>
      <c r="E16" s="11" t="s">
        <v>38</v>
      </c>
      <c r="F16" s="12">
        <v>2.57</v>
      </c>
      <c r="G16" s="12">
        <v>38.96</v>
      </c>
      <c r="H16" s="15">
        <v>1.48</v>
      </c>
      <c r="I16" s="15">
        <v>0.27</v>
      </c>
      <c r="J16" s="15">
        <v>10.02</v>
      </c>
      <c r="L16" s="17"/>
    </row>
    <row r="17" spans="1:18" x14ac:dyDescent="0.25">
      <c r="A17" s="8"/>
      <c r="B17" s="1" t="s">
        <v>17</v>
      </c>
      <c r="C17" s="21">
        <v>864</v>
      </c>
      <c r="D17" s="18" t="s">
        <v>46</v>
      </c>
      <c r="E17" s="11" t="s">
        <v>28</v>
      </c>
      <c r="F17" s="12">
        <f>3.43/200*180</f>
        <v>3.0870000000000002</v>
      </c>
      <c r="G17" s="12">
        <f>60.2/200*180</f>
        <v>54.18</v>
      </c>
      <c r="H17" s="16">
        <f>0.4/200*180</f>
        <v>0.36</v>
      </c>
      <c r="I17" s="16">
        <f>0.1/200*180</f>
        <v>0.09</v>
      </c>
      <c r="J17" s="16">
        <f>15.06/200*180</f>
        <v>13.554</v>
      </c>
      <c r="L17" s="17"/>
    </row>
    <row r="18" spans="1:18" x14ac:dyDescent="0.25">
      <c r="A18" s="7" t="s">
        <v>19</v>
      </c>
      <c r="B18" s="2" t="s">
        <v>23</v>
      </c>
      <c r="C18" s="21">
        <v>541</v>
      </c>
      <c r="D18" s="10" t="s">
        <v>51</v>
      </c>
      <c r="E18" s="11" t="s">
        <v>48</v>
      </c>
      <c r="F18" s="12">
        <v>37.979999999999997</v>
      </c>
      <c r="G18" s="12">
        <f>187.82/70*100</f>
        <v>268.31428571428569</v>
      </c>
      <c r="H18" s="15">
        <f>2.4/70*100</f>
        <v>3.4285714285714288</v>
      </c>
      <c r="I18" s="15">
        <f>4.38/70*100</f>
        <v>6.2571428571428571</v>
      </c>
      <c r="J18" s="15">
        <f>32.43/70*100</f>
        <v>46.328571428571429</v>
      </c>
      <c r="L18" s="17"/>
    </row>
    <row r="19" spans="1:18" x14ac:dyDescent="0.25">
      <c r="A19" s="8"/>
      <c r="B19" s="2" t="s">
        <v>47</v>
      </c>
      <c r="C19" s="21">
        <v>518</v>
      </c>
      <c r="D19" s="10" t="s">
        <v>31</v>
      </c>
      <c r="E19" s="11" t="s">
        <v>29</v>
      </c>
      <c r="F19" s="12">
        <f>17.43/200*200</f>
        <v>17.43</v>
      </c>
      <c r="G19" s="12">
        <f>84.44/200*200</f>
        <v>84.44</v>
      </c>
      <c r="H19" s="16">
        <v>1</v>
      </c>
      <c r="I19" s="16">
        <v>0.2</v>
      </c>
      <c r="J19" s="16">
        <v>20.2</v>
      </c>
      <c r="L19" s="9"/>
      <c r="M19" s="11"/>
      <c r="N19" s="12"/>
      <c r="O19" s="12"/>
      <c r="P19" s="15"/>
      <c r="Q19" s="15"/>
      <c r="R19" s="15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2022-04-28T04:51:22Z</dcterms:modified>
</cp:coreProperties>
</file>