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45621"/>
</workbook>
</file>

<file path=xl/calcChain.xml><?xml version="1.0" encoding="utf-8"?>
<calcChain xmlns="http://schemas.openxmlformats.org/spreadsheetml/2006/main">
  <c r="G22" i="1" l="1"/>
  <c r="G20" i="1"/>
  <c r="F20" i="1"/>
  <c r="G17" i="1"/>
  <c r="F17" i="1"/>
  <c r="G14" i="1"/>
  <c r="F14" i="1"/>
  <c r="G11" i="1"/>
  <c r="F11" i="1"/>
  <c r="G6" i="1"/>
  <c r="F6" i="1"/>
  <c r="J22" i="1" l="1"/>
  <c r="I22" i="1"/>
  <c r="H22" i="1"/>
  <c r="J20" i="1"/>
  <c r="I20" i="1"/>
  <c r="H20" i="1"/>
  <c r="J14" i="1" l="1"/>
  <c r="I14" i="1"/>
  <c r="H14" i="1"/>
</calcChain>
</file>

<file path=xl/sharedStrings.xml><?xml version="1.0" encoding="utf-8"?>
<sst xmlns="http://schemas.openxmlformats.org/spreadsheetml/2006/main" count="59" uniqueCount="50">
  <si>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</si>
  <si>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</si>
  <si>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</si>
  <si>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</si>
  <si>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</si>
  <si>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</si>
  <si>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</si>
  <si>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</si>
  <si>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</si>
  <si>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</si>
  <si>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</si>
  <si>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</si>
  <si>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</si>
  <si>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</si>
  <si>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</si>
  <si>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</si>
  <si>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</si>
  <si>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</si>
  <si>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</si>
  <si>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</si>
  <si>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</si>
  <si>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</si>
  <si>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</si>
  <si>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</si>
  <si>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</si>
  <si>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</si>
  <si>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</si>
  <si>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</si>
  <si>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</si>
  <si>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</si>
  <si>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</si>
  <si>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2/30</t>
  </si>
  <si>
    <t>1/30</t>
  </si>
  <si>
    <t>Сок в ассортименте (разливной)</t>
  </si>
  <si>
    <t>1/180</t>
  </si>
  <si>
    <t>напиток</t>
  </si>
  <si>
    <t>Йогур Бифилайф (в индивидуальной промышленной упаковке, производитель ООО "Молочный край")</t>
  </si>
  <si>
    <t>кисло-мол.продукт</t>
  </si>
  <si>
    <t>Запеканка из творога с повидлом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</si>
  <si>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</si>
  <si>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</si>
  <si>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</si>
  <si>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</si>
  <si>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55/35</t>
  </si>
  <si>
    <t>Рагу из овощей</t>
  </si>
  <si>
    <t>Сдоба обыкновенная</t>
  </si>
  <si>
    <t>Чай с сахаром</t>
  </si>
  <si>
    <t>130/50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</si>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</sst>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1406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7" t="s">
        <v>49</v>
      </c>
      <c r="C1" s="28"/>
      <c r="D1" s="29"/>
      <c r="E1" t="s">
        <v>11</v>
      </c>
      <c r="F1" s="1"/>
      <c r="I1" t="s">
        <v>12</v>
      </c>
      <c r="J1" s="3">
        <v>44537</v>
      </c>
    </row>
    <row r="3" spans="1:12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25">
      <c r="A4" s="8"/>
      <c r="B4" s="2" t="s">
        <v>16</v>
      </c>
      <c r="C4" s="18">
        <v>313</v>
      </c>
      <c r="D4" s="25" t="s">
        <v>38</v>
      </c>
      <c r="E4" s="10" t="s">
        <v>47</v>
      </c>
      <c r="F4" s="11">
        <v>60.17</v>
      </c>
      <c r="G4" s="11">
        <v>361.63</v>
      </c>
      <c r="H4" s="13">
        <v>28.75</v>
      </c>
      <c r="I4" s="13">
        <v>19.3</v>
      </c>
      <c r="J4" s="13">
        <v>26.66</v>
      </c>
      <c r="L4" s="16"/>
    </row>
    <row r="5" spans="1:12" x14ac:dyDescent="0.25">
      <c r="A5" s="8"/>
      <c r="B5" s="2" t="s">
        <v>23</v>
      </c>
      <c r="C5" s="18">
        <v>111</v>
      </c>
      <c r="D5" s="9" t="s">
        <v>25</v>
      </c>
      <c r="E5" s="10" t="s">
        <v>31</v>
      </c>
      <c r="F5" s="11">
        <v>6.42</v>
      </c>
      <c r="G5" s="11">
        <v>112.36</v>
      </c>
      <c r="H5" s="13">
        <v>2.33</v>
      </c>
      <c r="I5" s="13">
        <v>1.3</v>
      </c>
      <c r="J5" s="13">
        <v>23.1</v>
      </c>
      <c r="L5" s="16"/>
    </row>
    <row r="6" spans="1:12" x14ac:dyDescent="0.25">
      <c r="A6" s="8"/>
      <c r="B6" s="2" t="s">
        <v>24</v>
      </c>
      <c r="C6" s="18">
        <v>109</v>
      </c>
      <c r="D6" s="9" t="s">
        <v>26</v>
      </c>
      <c r="E6" s="10" t="s">
        <v>31</v>
      </c>
      <c r="F6" s="11">
        <f>2.21/30*60</f>
        <v>4.42</v>
      </c>
      <c r="G6" s="11">
        <f>38.96/30*60</f>
        <v>77.92</v>
      </c>
      <c r="H6" s="13">
        <v>2.46</v>
      </c>
      <c r="I6" s="13">
        <v>0.45</v>
      </c>
      <c r="J6" s="13">
        <v>10.02</v>
      </c>
      <c r="L6" s="16"/>
    </row>
    <row r="7" spans="1:12" x14ac:dyDescent="0.25">
      <c r="A7" s="8" t="s">
        <v>13</v>
      </c>
      <c r="B7" s="2" t="s">
        <v>17</v>
      </c>
      <c r="C7" s="18">
        <v>494</v>
      </c>
      <c r="D7" s="25" t="s">
        <v>39</v>
      </c>
      <c r="E7" s="10" t="s">
        <v>27</v>
      </c>
      <c r="F7" s="11">
        <v>4.8499999999999996</v>
      </c>
      <c r="G7" s="11">
        <v>60.2</v>
      </c>
      <c r="H7" s="14">
        <v>0.16</v>
      </c>
      <c r="I7" s="14">
        <v>0</v>
      </c>
      <c r="J7" s="14">
        <v>15.2</v>
      </c>
      <c r="L7" s="16"/>
    </row>
    <row r="8" spans="1:12" x14ac:dyDescent="0.25">
      <c r="A8" s="8"/>
      <c r="B8" s="2"/>
      <c r="C8" s="18"/>
      <c r="D8" s="1"/>
      <c r="E8" s="1"/>
      <c r="F8" s="14"/>
      <c r="G8" s="14"/>
      <c r="H8" s="14"/>
      <c r="I8" s="14"/>
      <c r="J8" s="14"/>
      <c r="L8" s="16"/>
    </row>
    <row r="9" spans="1:12" x14ac:dyDescent="0.25">
      <c r="A9" s="8"/>
      <c r="B9" s="2"/>
      <c r="C9" s="18"/>
      <c r="D9" s="1"/>
      <c r="E9" s="1"/>
      <c r="F9" s="14"/>
      <c r="G9" s="14"/>
      <c r="H9" s="14"/>
      <c r="I9" s="14"/>
      <c r="J9" s="14"/>
      <c r="L9" s="16"/>
    </row>
    <row r="10" spans="1:12" x14ac:dyDescent="0.25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25">
      <c r="A11" s="7"/>
      <c r="B11" s="2" t="s">
        <v>15</v>
      </c>
      <c r="C11" s="18">
        <v>76</v>
      </c>
      <c r="D11" s="22" t="s">
        <v>40</v>
      </c>
      <c r="E11" s="10" t="s">
        <v>48</v>
      </c>
      <c r="F11" s="11">
        <f>12.47/80*50</f>
        <v>7.7937500000000011</v>
      </c>
      <c r="G11" s="11">
        <f>104/80*50</f>
        <v>65</v>
      </c>
      <c r="H11" s="12">
        <v>1.04</v>
      </c>
      <c r="I11" s="12">
        <v>8.64</v>
      </c>
      <c r="J11" s="12">
        <v>5.44</v>
      </c>
      <c r="L11" s="16"/>
    </row>
    <row r="12" spans="1:12" x14ac:dyDescent="0.25">
      <c r="A12" s="8"/>
      <c r="B12" s="2" t="s">
        <v>19</v>
      </c>
      <c r="C12" s="18">
        <v>147</v>
      </c>
      <c r="D12" s="9" t="s">
        <v>41</v>
      </c>
      <c r="E12" s="10" t="s">
        <v>27</v>
      </c>
      <c r="F12" s="11">
        <v>26.12</v>
      </c>
      <c r="G12" s="11">
        <v>147.9</v>
      </c>
      <c r="H12" s="13">
        <v>5.7</v>
      </c>
      <c r="I12" s="13">
        <v>5.0599999999999996</v>
      </c>
      <c r="J12" s="13">
        <v>19.82</v>
      </c>
      <c r="L12" s="16"/>
    </row>
    <row r="13" spans="1:12" x14ac:dyDescent="0.25">
      <c r="A13" s="8"/>
      <c r="B13" s="2" t="s">
        <v>20</v>
      </c>
      <c r="C13" s="18">
        <v>367</v>
      </c>
      <c r="D13" s="9" t="s">
        <v>42</v>
      </c>
      <c r="E13" s="10" t="s">
        <v>43</v>
      </c>
      <c r="F13" s="11">
        <v>63.59</v>
      </c>
      <c r="G13" s="11">
        <v>222.66</v>
      </c>
      <c r="H13" s="12">
        <v>15.99</v>
      </c>
      <c r="I13" s="12">
        <v>16.37</v>
      </c>
      <c r="J13" s="12">
        <v>2.86</v>
      </c>
      <c r="L13" s="16"/>
    </row>
    <row r="14" spans="1:12" x14ac:dyDescent="0.25">
      <c r="A14" s="8"/>
      <c r="B14" s="2" t="s">
        <v>21</v>
      </c>
      <c r="C14" s="18">
        <v>195</v>
      </c>
      <c r="D14" s="22" t="s">
        <v>44</v>
      </c>
      <c r="E14" s="10" t="s">
        <v>30</v>
      </c>
      <c r="F14" s="11">
        <f>24.09/150*130</f>
        <v>20.878</v>
      </c>
      <c r="G14" s="11">
        <f>169.47/150*130</f>
        <v>146.874</v>
      </c>
      <c r="H14" s="12">
        <f>3.44/150*130</f>
        <v>2.9813333333333332</v>
      </c>
      <c r="I14" s="12">
        <f>9.3/150*130</f>
        <v>8.06</v>
      </c>
      <c r="J14" s="12">
        <f>17.54/150*130</f>
        <v>15.201333333333334</v>
      </c>
      <c r="L14" s="16"/>
    </row>
    <row r="15" spans="1:12" x14ac:dyDescent="0.25">
      <c r="A15" s="8" t="s">
        <v>14</v>
      </c>
      <c r="B15" s="2" t="s">
        <v>23</v>
      </c>
      <c r="C15" s="18">
        <v>108</v>
      </c>
      <c r="D15" s="22" t="s">
        <v>28</v>
      </c>
      <c r="E15" s="10" t="s">
        <v>32</v>
      </c>
      <c r="F15" s="11">
        <v>2.4300000000000002</v>
      </c>
      <c r="G15" s="11">
        <v>50.19</v>
      </c>
      <c r="H15" s="12">
        <v>1.74</v>
      </c>
      <c r="I15" s="12">
        <v>0.18</v>
      </c>
      <c r="J15" s="12">
        <v>14.76</v>
      </c>
      <c r="L15" s="16"/>
    </row>
    <row r="16" spans="1:12" x14ac:dyDescent="0.25">
      <c r="A16" s="8"/>
      <c r="B16" s="2" t="s">
        <v>24</v>
      </c>
      <c r="C16" s="18">
        <v>109</v>
      </c>
      <c r="D16" s="22" t="s">
        <v>26</v>
      </c>
      <c r="E16" s="10" t="s">
        <v>32</v>
      </c>
      <c r="F16" s="11">
        <v>2.21</v>
      </c>
      <c r="G16" s="11">
        <v>38.96</v>
      </c>
      <c r="H16" s="14">
        <v>1.48</v>
      </c>
      <c r="I16" s="14">
        <v>0.27</v>
      </c>
      <c r="J16" s="14">
        <v>10.02</v>
      </c>
      <c r="L16" s="16"/>
    </row>
    <row r="17" spans="1:12" x14ac:dyDescent="0.25">
      <c r="A17" s="8"/>
      <c r="B17" s="2" t="s">
        <v>35</v>
      </c>
      <c r="C17" s="18">
        <v>518</v>
      </c>
      <c r="D17" s="9" t="s">
        <v>33</v>
      </c>
      <c r="E17" s="10" t="s">
        <v>34</v>
      </c>
      <c r="F17" s="11">
        <f>13.65/200*180</f>
        <v>12.285</v>
      </c>
      <c r="G17" s="11">
        <f>84.44/200*180</f>
        <v>75.995999999999995</v>
      </c>
      <c r="H17" s="14">
        <v>1</v>
      </c>
      <c r="I17" s="14">
        <v>0.2</v>
      </c>
      <c r="J17" s="14">
        <v>20.2</v>
      </c>
      <c r="L17" s="16"/>
    </row>
    <row r="18" spans="1:12" x14ac:dyDescent="0.25">
      <c r="A18" s="8"/>
      <c r="B18" s="2"/>
      <c r="C18" s="18"/>
      <c r="D18" s="1"/>
      <c r="E18" s="1"/>
      <c r="F18" s="14"/>
      <c r="G18" s="14"/>
      <c r="H18" s="14"/>
      <c r="I18" s="14"/>
      <c r="J18" s="14"/>
      <c r="L18" s="16"/>
    </row>
    <row r="19" spans="1:12" x14ac:dyDescent="0.25">
      <c r="A19" s="8"/>
      <c r="B19" s="2"/>
      <c r="C19" s="18"/>
      <c r="D19" s="1"/>
      <c r="E19" s="1"/>
      <c r="F19" s="14"/>
      <c r="G19" s="14"/>
      <c r="H19" s="14"/>
      <c r="I19" s="14"/>
      <c r="J19" s="14"/>
      <c r="L19" s="16"/>
    </row>
    <row r="20" spans="1:12" x14ac:dyDescent="0.25">
      <c r="A20" s="7"/>
      <c r="B20" s="2" t="s">
        <v>22</v>
      </c>
      <c r="C20" s="18">
        <v>570</v>
      </c>
      <c r="D20" s="26" t="s">
        <v>45</v>
      </c>
      <c r="E20" s="10" t="s">
        <v>29</v>
      </c>
      <c r="F20" s="11">
        <f>11.22/50*80</f>
        <v>17.952000000000002</v>
      </c>
      <c r="G20" s="11">
        <f>155.84/50*80</f>
        <v>249.34399999999999</v>
      </c>
      <c r="H20" s="14">
        <f>2.25/50*80</f>
        <v>3.5999999999999996</v>
      </c>
      <c r="I20" s="14">
        <f>2.34/50*80</f>
        <v>3.7439999999999998</v>
      </c>
      <c r="J20" s="14">
        <f>29.42/50*80</f>
        <v>47.072000000000003</v>
      </c>
      <c r="L20" s="16"/>
    </row>
    <row r="21" spans="1:12" x14ac:dyDescent="0.25">
      <c r="A21" s="8"/>
      <c r="B21" s="1" t="s">
        <v>35</v>
      </c>
      <c r="C21" s="18">
        <v>864</v>
      </c>
      <c r="D21" s="17" t="s">
        <v>46</v>
      </c>
      <c r="E21" s="10" t="s">
        <v>27</v>
      </c>
      <c r="F21" s="11">
        <v>2.4700000000000002</v>
      </c>
      <c r="G21" s="11">
        <v>60.2</v>
      </c>
      <c r="H21" s="19">
        <v>0.4</v>
      </c>
      <c r="I21" s="19">
        <v>0.1</v>
      </c>
      <c r="J21" s="19">
        <v>15.06</v>
      </c>
      <c r="L21" s="16"/>
    </row>
    <row r="22" spans="1:12" ht="39" x14ac:dyDescent="0.25">
      <c r="A22" s="8" t="s">
        <v>18</v>
      </c>
      <c r="B22" s="24" t="s">
        <v>37</v>
      </c>
      <c r="C22" s="18">
        <v>464</v>
      </c>
      <c r="D22" s="23" t="s">
        <v>36</v>
      </c>
      <c r="E22" s="20" t="s">
        <v>27</v>
      </c>
      <c r="F22" s="21">
        <v>33.07</v>
      </c>
      <c r="G22" s="21">
        <f>88.4/130*200</f>
        <v>136</v>
      </c>
      <c r="H22" s="14">
        <f>4.5/180*200</f>
        <v>5</v>
      </c>
      <c r="I22" s="14">
        <f>3.06/180*200</f>
        <v>3.4000000000000004</v>
      </c>
      <c r="J22" s="14">
        <f>6.3/180*200</f>
        <v>6.9999999999999991</v>
      </c>
      <c r="L22" s="16"/>
    </row>
    <row r="23" spans="1:12" x14ac:dyDescent="0.25">
      <c r="A23" s="8"/>
      <c r="B23" s="2"/>
      <c r="C23" s="1"/>
      <c r="D23" s="1"/>
      <c r="E23" s="1"/>
      <c r="F23" s="14"/>
      <c r="G23" s="14"/>
      <c r="H23" s="14"/>
      <c r="I23" s="14"/>
      <c r="J23" s="14"/>
    </row>
    <row r="24" spans="1:12" x14ac:dyDescent="0.25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25">
      <c r="A25" s="6"/>
      <c r="B25" s="2"/>
      <c r="C25" s="1"/>
      <c r="D25" s="1"/>
      <c r="E25" s="1"/>
      <c r="F25" s="14"/>
      <c r="G25" s="14"/>
      <c r="H25" s="14"/>
      <c r="I25" s="14"/>
      <c r="J25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2021-12-15T02:24:10Z</dcterms:modified>
</cp:coreProperties>
</file>