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Лист1!$A$1:$J$24</definedName>
  </definedNames>
  <calcPr calcId="145621"/>
</workbook>
</file>

<file path=xl/calcChain.xml><?xml version="1.0" encoding="utf-8"?>
<calcChain xmlns="http://schemas.openxmlformats.org/spreadsheetml/2006/main">
  <c r="G21" i="1" l="1"/>
  <c r="F21" i="1"/>
  <c r="G20" i="1"/>
  <c r="F20" i="1"/>
  <c r="G19" i="1"/>
  <c r="G17" i="1"/>
  <c r="F17" i="1"/>
  <c r="G14" i="1"/>
  <c r="F14" i="1"/>
  <c r="G13" i="1"/>
  <c r="G11" i="1"/>
  <c r="F11" i="1"/>
  <c r="G10" i="1"/>
  <c r="F10" i="1"/>
  <c r="G7" i="1"/>
  <c r="F7" i="1"/>
  <c r="G6" i="1"/>
  <c r="F6" i="1"/>
  <c r="G5" i="1"/>
  <c r="F5" i="1"/>
  <c r="G4" i="1"/>
  <c r="F4" i="1"/>
  <c r="O7" i="1" l="1"/>
  <c r="J21" i="1" l="1"/>
  <c r="I21" i="1"/>
  <c r="H21" i="1"/>
  <c r="J19" i="1"/>
  <c r="I19" i="1"/>
  <c r="H19" i="1"/>
  <c r="J14" i="1"/>
  <c r="I14" i="1"/>
  <c r="H14" i="1"/>
  <c r="J13" i="1"/>
  <c r="I13" i="1"/>
  <c r="H13" i="1"/>
  <c r="J5" i="1"/>
  <c r="I5" i="1"/>
  <c r="H5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<sst xmlns="http://schemas.openxmlformats.org/spreadsheetml/2006/main" count="65" uniqueCount="54">
  <si>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</si>
  <si>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</si>
  <si>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</si>
  <si>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</si>
  <si>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</si>
  <si>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</si>
  <si>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</si>
  <si>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</si>
  <si>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</si>
  <si>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</si>
  <si>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</si>
  <si>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</si>
  <si>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</si>
  <si>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</si>
  <si>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</si>
  <si>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</si>
  <si>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</si>
  <si>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</si>
  <si>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</si>
  <si>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</si>
  <si>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</si>
  <si>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</si>
  <si>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</si>
  <si>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</si>
  <si>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</si>
  <si>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</si>
  <si>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</si>
  <si>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</si>
  <si>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</si>
  <si>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</si>
  <si>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</si>
  <si>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</si>
  <si>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</si>
  <si>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</si>
  <si>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</si>
  <si>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</si>
  <si>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</si>
  <si>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</si>
  <si>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</si>
  <si>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</si>
  <si>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</si>
  <si>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</si>
  <si>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</si>
  <si>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1/100</t>
  </si>
  <si>
    <t>фрукты</t>
  </si>
  <si>
    <t>637.2</t>
  </si>
  <si>
    <t>1/50</t>
  </si>
  <si>
    <t>Йогур Бифилайф (в индивидуальной промышленной упаковке, производитель ООО "Молочный край")</t>
  </si>
  <si>
    <t>2/30</t>
  </si>
  <si>
    <t>50/40</t>
  </si>
  <si>
    <t>Фрукты свежие (яблоки)</t>
  </si>
  <si>
    <t>Пирожок печеный с капустой</t>
  </si>
  <si>
    <t>1/170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</si>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</sst>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8" x14ac:dyDescent="0.25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44671</v>
      </c>
    </row>
    <row r="3" spans="1:18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8" x14ac:dyDescent="0.25">
      <c r="A4" s="8"/>
      <c r="B4" s="2" t="s">
        <v>16</v>
      </c>
      <c r="C4" s="17">
        <v>260</v>
      </c>
      <c r="D4" s="24" t="s">
        <v>35</v>
      </c>
      <c r="E4" s="10" t="s">
        <v>33</v>
      </c>
      <c r="F4" s="11">
        <f>21.46/180*180</f>
        <v>21.46</v>
      </c>
      <c r="G4" s="11">
        <f>176.42/180*180</f>
        <v>176.42</v>
      </c>
      <c r="H4" s="13">
        <v>4.8099999999999996</v>
      </c>
      <c r="I4" s="13">
        <v>6.17</v>
      </c>
      <c r="J4" s="13">
        <v>25.45</v>
      </c>
      <c r="L4" s="16"/>
    </row>
    <row r="5" spans="1:18" x14ac:dyDescent="0.25">
      <c r="A5" s="8"/>
      <c r="B5" s="2" t="s">
        <v>23</v>
      </c>
      <c r="C5" s="17">
        <v>111</v>
      </c>
      <c r="D5" s="9" t="s">
        <v>25</v>
      </c>
      <c r="E5" s="10" t="s">
        <v>48</v>
      </c>
      <c r="F5" s="11">
        <f>3.34*2</f>
        <v>6.68</v>
      </c>
      <c r="G5" s="11">
        <f>112.36</f>
        <v>112.36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8" x14ac:dyDescent="0.25">
      <c r="A6" s="8"/>
      <c r="B6" s="2" t="s">
        <v>24</v>
      </c>
      <c r="C6" s="17">
        <v>109</v>
      </c>
      <c r="D6" s="9" t="s">
        <v>26</v>
      </c>
      <c r="E6" s="10" t="s">
        <v>48</v>
      </c>
      <c r="F6" s="11">
        <f>2.57*2</f>
        <v>5.14</v>
      </c>
      <c r="G6" s="11">
        <f>38.96*2</f>
        <v>77.92</v>
      </c>
      <c r="H6" s="13">
        <v>1.48</v>
      </c>
      <c r="I6" s="13">
        <v>0.27</v>
      </c>
      <c r="J6" s="13">
        <v>10.02</v>
      </c>
      <c r="L6" s="16"/>
    </row>
    <row r="7" spans="1:18" ht="15" customHeight="1" x14ac:dyDescent="0.25">
      <c r="A7" s="8" t="s">
        <v>13</v>
      </c>
      <c r="B7" s="2" t="s">
        <v>17</v>
      </c>
      <c r="C7" s="17">
        <v>297</v>
      </c>
      <c r="D7" s="24" t="s">
        <v>36</v>
      </c>
      <c r="E7" s="10" t="s">
        <v>27</v>
      </c>
      <c r="F7" s="11">
        <f>13.1/200*200</f>
        <v>13.100000000000001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22" t="s">
        <v>47</v>
      </c>
      <c r="M7" s="19" t="s">
        <v>27</v>
      </c>
      <c r="N7" s="20">
        <v>33.75</v>
      </c>
      <c r="O7" s="20">
        <f>88.4/130*200</f>
        <v>136</v>
      </c>
      <c r="P7" s="13">
        <v>8.1</v>
      </c>
      <c r="Q7" s="13">
        <v>6</v>
      </c>
      <c r="R7" s="13">
        <v>35</v>
      </c>
    </row>
    <row r="8" spans="1:18" x14ac:dyDescent="0.25">
      <c r="A8" s="8"/>
      <c r="B8" s="2"/>
      <c r="C8" s="17"/>
      <c r="D8" s="1"/>
      <c r="E8" s="1"/>
      <c r="F8" s="14"/>
      <c r="G8" s="14"/>
      <c r="H8" s="14"/>
      <c r="I8" s="14"/>
      <c r="J8" s="14"/>
      <c r="L8" s="16"/>
    </row>
    <row r="9" spans="1:18" x14ac:dyDescent="0.25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8" x14ac:dyDescent="0.25">
      <c r="A10" s="7"/>
      <c r="B10" s="2" t="s">
        <v>15</v>
      </c>
      <c r="C10" s="17">
        <v>75</v>
      </c>
      <c r="D10" s="21" t="s">
        <v>37</v>
      </c>
      <c r="E10" s="10" t="s">
        <v>46</v>
      </c>
      <c r="F10" s="11">
        <f>23.77/80*50</f>
        <v>14.856249999999999</v>
      </c>
      <c r="G10" s="11">
        <f>118.64/80*50</f>
        <v>74.150000000000006</v>
      </c>
      <c r="H10" s="12">
        <v>1.44</v>
      </c>
      <c r="I10" s="12">
        <v>4.96</v>
      </c>
      <c r="J10" s="12">
        <v>7.12</v>
      </c>
      <c r="L10" s="16"/>
    </row>
    <row r="11" spans="1:18" x14ac:dyDescent="0.25">
      <c r="A11" s="8"/>
      <c r="B11" s="2" t="s">
        <v>19</v>
      </c>
      <c r="C11" s="17">
        <v>128</v>
      </c>
      <c r="D11" s="9" t="s">
        <v>38</v>
      </c>
      <c r="E11" s="10" t="s">
        <v>33</v>
      </c>
      <c r="F11" s="11">
        <f>28.17/200*180</f>
        <v>25.353000000000002</v>
      </c>
      <c r="G11" s="11">
        <f>124.16/200*180</f>
        <v>111.744</v>
      </c>
      <c r="H11" s="13">
        <v>5.04</v>
      </c>
      <c r="I11" s="13">
        <v>7.34</v>
      </c>
      <c r="J11" s="13">
        <v>9.52</v>
      </c>
      <c r="L11" s="16"/>
    </row>
    <row r="12" spans="1:18" x14ac:dyDescent="0.25">
      <c r="A12" s="8"/>
      <c r="B12" s="2" t="s">
        <v>19</v>
      </c>
      <c r="C12" s="17">
        <v>479</v>
      </c>
      <c r="D12" s="21" t="s">
        <v>39</v>
      </c>
      <c r="E12" s="10" t="s">
        <v>30</v>
      </c>
      <c r="F12" s="11">
        <v>3.54</v>
      </c>
      <c r="G12" s="11">
        <v>16.2</v>
      </c>
      <c r="H12" s="12">
        <v>0.26</v>
      </c>
      <c r="I12" s="12">
        <v>1.5</v>
      </c>
      <c r="J12" s="12">
        <v>0.36</v>
      </c>
      <c r="L12" s="16"/>
    </row>
    <row r="13" spans="1:18" x14ac:dyDescent="0.25">
      <c r="A13" s="8"/>
      <c r="B13" s="2" t="s">
        <v>20</v>
      </c>
      <c r="C13" s="17">
        <v>343</v>
      </c>
      <c r="D13" s="9" t="s">
        <v>40</v>
      </c>
      <c r="E13" s="10" t="s">
        <v>49</v>
      </c>
      <c r="F13" s="11">
        <v>45.11</v>
      </c>
      <c r="G13" s="11">
        <f>161.14/120*90</f>
        <v>120.855</v>
      </c>
      <c r="H13" s="12">
        <f>11.4/120*110</f>
        <v>10.45</v>
      </c>
      <c r="I13" s="12">
        <f>6.17/120*110</f>
        <v>5.6558333333333337</v>
      </c>
      <c r="J13" s="12">
        <f>5.4/120*110</f>
        <v>4.95</v>
      </c>
      <c r="L13" s="16"/>
    </row>
    <row r="14" spans="1:18" x14ac:dyDescent="0.25">
      <c r="A14" s="8" t="s">
        <v>14</v>
      </c>
      <c r="B14" s="2" t="s">
        <v>21</v>
      </c>
      <c r="C14" s="17">
        <v>414</v>
      </c>
      <c r="D14" s="21" t="s">
        <v>41</v>
      </c>
      <c r="E14" s="10" t="s">
        <v>29</v>
      </c>
      <c r="F14" s="11">
        <f>11.81/150*130</f>
        <v>10.235333333333333</v>
      </c>
      <c r="G14" s="11">
        <f>218.03/150*130</f>
        <v>188.95933333333335</v>
      </c>
      <c r="H14" s="12">
        <f>3.87/150*130</f>
        <v>3.3540000000000001</v>
      </c>
      <c r="I14" s="12">
        <f>4.7/150*130</f>
        <v>4.0733333333333333</v>
      </c>
      <c r="J14" s="12">
        <f>40.08/150*130</f>
        <v>34.735999999999997</v>
      </c>
      <c r="L14" s="16"/>
    </row>
    <row r="15" spans="1:18" x14ac:dyDescent="0.25">
      <c r="A15" s="8"/>
      <c r="B15" s="2" t="s">
        <v>23</v>
      </c>
      <c r="C15" s="17">
        <v>108</v>
      </c>
      <c r="D15" s="21" t="s">
        <v>28</v>
      </c>
      <c r="E15" s="10" t="s">
        <v>31</v>
      </c>
      <c r="F15" s="11">
        <v>2.57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8" x14ac:dyDescent="0.25">
      <c r="A16" s="8"/>
      <c r="B16" s="2" t="s">
        <v>24</v>
      </c>
      <c r="C16" s="17">
        <v>109</v>
      </c>
      <c r="D16" s="21" t="s">
        <v>26</v>
      </c>
      <c r="E16" s="10" t="s">
        <v>31</v>
      </c>
      <c r="F16" s="11">
        <v>2.57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25">
      <c r="A17" s="8"/>
      <c r="B17" s="1" t="s">
        <v>34</v>
      </c>
      <c r="C17" s="17">
        <v>418</v>
      </c>
      <c r="D17" s="9" t="s">
        <v>42</v>
      </c>
      <c r="E17" s="10" t="s">
        <v>33</v>
      </c>
      <c r="F17" s="11">
        <f>20.16/200*180</f>
        <v>18.143999999999998</v>
      </c>
      <c r="G17" s="11">
        <f>72.5/200*180</f>
        <v>65.25</v>
      </c>
      <c r="H17" s="14">
        <v>0.18</v>
      </c>
      <c r="I17" s="14">
        <v>0.04</v>
      </c>
      <c r="J17" s="14">
        <v>17.600000000000001</v>
      </c>
      <c r="L17" s="16"/>
    </row>
    <row r="18" spans="1:12" x14ac:dyDescent="0.25">
      <c r="A18" s="8"/>
      <c r="B18" s="2"/>
      <c r="C18" s="17"/>
      <c r="D18" s="1"/>
      <c r="E18" s="1"/>
      <c r="F18" s="14"/>
      <c r="G18" s="14"/>
      <c r="H18" s="14"/>
      <c r="I18" s="14"/>
      <c r="J18" s="14"/>
      <c r="L18" s="16"/>
    </row>
    <row r="19" spans="1:12" x14ac:dyDescent="0.25">
      <c r="A19" s="7"/>
      <c r="B19" s="2" t="s">
        <v>22</v>
      </c>
      <c r="C19" s="17" t="s">
        <v>45</v>
      </c>
      <c r="D19" s="24" t="s">
        <v>51</v>
      </c>
      <c r="E19" s="10" t="s">
        <v>43</v>
      </c>
      <c r="F19" s="11">
        <v>28.36</v>
      </c>
      <c r="G19" s="11">
        <f>189.46/80*100</f>
        <v>236.82500000000002</v>
      </c>
      <c r="H19" s="14">
        <f>3.23/80*100</f>
        <v>4.0375000000000005</v>
      </c>
      <c r="I19" s="14">
        <f>4.85/80*100</f>
        <v>6.0625</v>
      </c>
      <c r="J19" s="14">
        <f>35.9/80*100</f>
        <v>44.875</v>
      </c>
      <c r="L19" s="16"/>
    </row>
    <row r="20" spans="1:12" x14ac:dyDescent="0.25">
      <c r="A20" s="8"/>
      <c r="B20" s="1" t="s">
        <v>34</v>
      </c>
      <c r="C20" s="17">
        <v>518</v>
      </c>
      <c r="D20" s="9" t="s">
        <v>32</v>
      </c>
      <c r="E20" s="10" t="s">
        <v>33</v>
      </c>
      <c r="F20" s="11">
        <f>17.43/200*180</f>
        <v>15.687000000000001</v>
      </c>
      <c r="G20" s="11">
        <f>84.44/200*180</f>
        <v>75.995999999999995</v>
      </c>
      <c r="H20" s="18">
        <v>1</v>
      </c>
      <c r="I20" s="18">
        <v>0.2</v>
      </c>
      <c r="J20" s="18">
        <v>20.2</v>
      </c>
      <c r="L20" s="16"/>
    </row>
    <row r="21" spans="1:12" ht="13.9" customHeight="1" x14ac:dyDescent="0.25">
      <c r="A21" s="8" t="s">
        <v>18</v>
      </c>
      <c r="B21" s="23" t="s">
        <v>44</v>
      </c>
      <c r="C21" s="17">
        <v>112</v>
      </c>
      <c r="D21" s="24" t="s">
        <v>50</v>
      </c>
      <c r="E21" s="10" t="s">
        <v>52</v>
      </c>
      <c r="F21" s="11">
        <f>45/200*170</f>
        <v>38.25</v>
      </c>
      <c r="G21" s="11">
        <f>84.6/180*170</f>
        <v>79.899999999999991</v>
      </c>
      <c r="H21" s="14">
        <f>1.44/180*200</f>
        <v>1.6</v>
      </c>
      <c r="I21" s="14">
        <f>0.36/180*200</f>
        <v>0.4</v>
      </c>
      <c r="J21" s="14">
        <f>13.5/180*200</f>
        <v>15</v>
      </c>
      <c r="L21" s="16"/>
    </row>
    <row r="22" spans="1:12" x14ac:dyDescent="0.25">
      <c r="A22" s="8"/>
      <c r="B22" s="2"/>
      <c r="C22" s="1"/>
      <c r="D22" s="1"/>
      <c r="E22" s="1"/>
      <c r="F22" s="14"/>
      <c r="G22" s="14"/>
      <c r="H22" s="14"/>
      <c r="I22" s="14"/>
      <c r="J22" s="14"/>
    </row>
    <row r="23" spans="1:12" x14ac:dyDescent="0.25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25">
      <c r="A24" s="6"/>
      <c r="B24" s="2"/>
      <c r="C24" s="1"/>
      <c r="D24" s="1"/>
      <c r="E24" s="1"/>
      <c r="F24" s="14"/>
      <c r="G24" s="14"/>
      <c r="H24" s="14"/>
      <c r="I24" s="14"/>
      <c r="J24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2022-04-12T01:38:03Z</dcterms:modified>
</cp:coreProperties>
</file>